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055" windowHeight="9660" activeTab="0"/>
  </bookViews>
  <sheets>
    <sheet name="Pricing Calculat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Reuben</author>
  </authors>
  <commentList>
    <comment ref="E8" authorId="0">
      <text>
        <r>
          <rPr>
            <b/>
            <sz val="8"/>
            <rFont val="Tahoma"/>
            <family val="2"/>
          </rPr>
          <t>Enter your inputs here. You can enter 2 different scenarios to see how small price changes impact your bottom line.</t>
        </r>
      </text>
    </comment>
    <comment ref="C14" authorId="0">
      <text>
        <r>
          <rPr>
            <b/>
            <sz val="8"/>
            <rFont val="Tahoma"/>
            <family val="2"/>
          </rPr>
          <t>Volume required to make the same profit in Scenario 2 as in Scenario 1, with Scenario 2's price and cost inputs.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<sst xmlns="http://schemas.openxmlformats.org/spreadsheetml/2006/main" count="20" uniqueCount="20">
  <si>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Price</t>
  </si>
  <si>
    <t>Volume</t>
  </si>
  <si>
    <t>Variable Cost</t>
  </si>
  <si>
    <t>Fixed Cost</t>
  </si>
  <si>
    <t>Revenue</t>
  </si>
  <si>
    <t>Profit</t>
  </si>
  <si>
    <t>Margin</t>
  </si>
  <si>
    <t>Scenario 1</t>
  </si>
  <si>
    <t>Scenario 2</t>
  </si>
  <si>
    <t>Difference</t>
  </si>
  <si>
    <t>Break-even Volume</t>
  </si>
  <si>
    <t>Mimiran: Killer Proposals Made Easy</t>
  </si>
  <si>
    <t>A simple way to configure, price, quote and propose online.</t>
  </si>
  <si>
    <t>Learn more with a Free Trial today.</t>
  </si>
  <si>
    <t>Pricing Calculator</t>
  </si>
  <si>
    <t>Inputs</t>
  </si>
  <si>
    <t>Outputs</t>
  </si>
  <si>
    <t>See how changes in price, volume and cost impact profit.</t>
  </si>
  <si>
    <t>Enter inputs for price, volume, variable cost, and fixed cost.</t>
  </si>
  <si>
    <t>You can compare 2 scenarios to see how price changes might affect your profit.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</si>
</sst>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53" applyAlignment="1" applyProtection="1">
      <alignment/>
      <protection/>
    </xf>
    <xf numFmtId="0" fontId="44" fillId="0" borderId="0" xfId="0" applyFont="1" applyAlignment="1">
      <alignment/>
    </xf>
    <xf numFmtId="9" fontId="44" fillId="0" borderId="0" xfId="59" applyFont="1" applyAlignment="1">
      <alignment/>
    </xf>
    <xf numFmtId="0" fontId="45" fillId="0" borderId="0" xfId="0" applyFont="1" applyAlignment="1">
      <alignment/>
    </xf>
    <xf numFmtId="44" fontId="44" fillId="33" borderId="10" xfId="44" applyFont="1" applyFill="1" applyBorder="1" applyAlignment="1">
      <alignment/>
    </xf>
    <xf numFmtId="44" fontId="44" fillId="33" borderId="11" xfId="44" applyFont="1" applyFill="1" applyBorder="1" applyAlignment="1">
      <alignment/>
    </xf>
    <xf numFmtId="165" fontId="44" fillId="33" borderId="12" xfId="42" applyNumberFormat="1" applyFont="1" applyFill="1" applyBorder="1" applyAlignment="1">
      <alignment/>
    </xf>
    <xf numFmtId="165" fontId="44" fillId="33" borderId="13" xfId="42" applyNumberFormat="1" applyFont="1" applyFill="1" applyBorder="1" applyAlignment="1">
      <alignment/>
    </xf>
    <xf numFmtId="44" fontId="44" fillId="33" borderId="12" xfId="44" applyFont="1" applyFill="1" applyBorder="1" applyAlignment="1">
      <alignment/>
    </xf>
    <xf numFmtId="44" fontId="44" fillId="33" borderId="13" xfId="44" applyFont="1" applyFill="1" applyBorder="1" applyAlignment="1">
      <alignment/>
    </xf>
    <xf numFmtId="167" fontId="44" fillId="33" borderId="14" xfId="44" applyNumberFormat="1" applyFont="1" applyFill="1" applyBorder="1" applyAlignment="1">
      <alignment/>
    </xf>
    <xf numFmtId="167" fontId="44" fillId="33" borderId="15" xfId="44" applyNumberFormat="1" applyFont="1" applyFill="1" applyBorder="1" applyAlignment="1">
      <alignment/>
    </xf>
    <xf numFmtId="167" fontId="44" fillId="0" borderId="0" xfId="44" applyNumberFormat="1" applyFont="1" applyFill="1" applyBorder="1" applyAlignment="1">
      <alignment/>
    </xf>
    <xf numFmtId="9" fontId="44" fillId="34" borderId="16" xfId="59" applyFont="1" applyFill="1" applyBorder="1" applyAlignment="1">
      <alignment/>
    </xf>
    <xf numFmtId="9" fontId="44" fillId="34" borderId="17" xfId="59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center"/>
    </xf>
    <xf numFmtId="9" fontId="44" fillId="34" borderId="19" xfId="59" applyFont="1" applyFill="1" applyBorder="1" applyAlignment="1">
      <alignment/>
    </xf>
    <xf numFmtId="9" fontId="44" fillId="34" borderId="20" xfId="59" applyFont="1" applyFill="1" applyBorder="1" applyAlignment="1">
      <alignment/>
    </xf>
    <xf numFmtId="165" fontId="44" fillId="34" borderId="17" xfId="42" applyNumberFormat="1" applyFont="1" applyFill="1" applyBorder="1" applyAlignment="1">
      <alignment/>
    </xf>
    <xf numFmtId="167" fontId="46" fillId="0" borderId="18" xfId="44" applyNumberFormat="1" applyFont="1" applyFill="1" applyBorder="1" applyAlignment="1">
      <alignment/>
    </xf>
    <xf numFmtId="9" fontId="46" fillId="0" borderId="18" xfId="59" applyFont="1" applyBorder="1" applyAlignment="1">
      <alignment/>
    </xf>
    <xf numFmtId="167" fontId="44" fillId="34" borderId="16" xfId="44" applyNumberFormat="1" applyFont="1" applyFill="1" applyBorder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iran.com/pricing-signu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showGridLines="0" tabSelected="1" zoomScalePageLayoutView="0" workbookViewId="0" topLeftCell="A1">
      <selection activeCell="C22" sqref="C22"/>
    </sheetView>
  </sheetViews>
  <sheetFormatPr defaultColWidth="9.140625" defaultRowHeight="15"/>
  <cols>
    <col min="1" max="1" width="2.7109375" style="2" customWidth="1"/>
    <col min="2" max="2" width="5.140625" style="2" customWidth="1"/>
    <col min="3" max="4" width="9.140625" style="2" customWidth="1"/>
    <col min="5" max="5" width="16.57421875" style="2" customWidth="1"/>
    <col min="6" max="6" width="15.421875" style="2" customWidth="1"/>
    <col min="7" max="7" width="14.28125" style="2" customWidth="1"/>
    <col min="8" max="16384" width="9.140625" style="2" customWidth="1"/>
  </cols>
  <sheetData>
    <row r="1" spans="2:3" ht="23.25">
      <c r="B1" s="24" t="s">
        <v>14</v>
      </c>
      <c r="C1" s="24"/>
    </row>
    <row r="2" ht="14.25">
      <c r="B2" s="2" t="s">
        <v>17</v>
      </c>
    </row>
    <row r="3" ht="14.25"/>
    <row r="4" ht="14.25">
      <c r="B4" s="2" t="s">
        <v>18</v>
      </c>
    </row>
    <row r="5" ht="14.25">
      <c r="B5" s="2" t="s">
        <v>19</v>
      </c>
    </row>
    <row r="6" ht="14.25"/>
    <row r="7" spans="3:7" ht="15.75" thickBot="1">
      <c r="C7" s="16" t="s">
        <v>15</v>
      </c>
      <c r="D7" s="16"/>
      <c r="E7" s="17" t="s">
        <v>7</v>
      </c>
      <c r="F7" s="17" t="s">
        <v>8</v>
      </c>
      <c r="G7" s="17" t="s">
        <v>9</v>
      </c>
    </row>
    <row r="8" spans="3:7" ht="14.25">
      <c r="C8" s="2" t="s">
        <v>0</v>
      </c>
      <c r="E8" s="5">
        <v>100</v>
      </c>
      <c r="F8" s="6">
        <v>105</v>
      </c>
      <c r="G8" s="18">
        <f>IF(E8=0,"-",(F8-E8)/E8)</f>
        <v>0.05</v>
      </c>
    </row>
    <row r="9" spans="3:7" ht="14.25">
      <c r="C9" s="2" t="s">
        <v>1</v>
      </c>
      <c r="E9" s="7">
        <v>4000</v>
      </c>
      <c r="F9" s="8">
        <v>4000</v>
      </c>
      <c r="G9" s="19">
        <f aca="true" t="shared" si="0" ref="G9:G17">IF(E9=0,"-",(F9-E9)/E9)</f>
        <v>0</v>
      </c>
    </row>
    <row r="10" spans="3:7" ht="14.25">
      <c r="C10" s="2" t="s">
        <v>2</v>
      </c>
      <c r="E10" s="9">
        <v>50</v>
      </c>
      <c r="F10" s="10">
        <v>50</v>
      </c>
      <c r="G10" s="19">
        <f t="shared" si="0"/>
        <v>0</v>
      </c>
    </row>
    <row r="11" spans="3:7" ht="15" thickBot="1">
      <c r="C11" s="2" t="s">
        <v>3</v>
      </c>
      <c r="E11" s="11">
        <v>100000</v>
      </c>
      <c r="F11" s="12">
        <v>100000</v>
      </c>
      <c r="G11" s="19">
        <f t="shared" si="0"/>
        <v>0</v>
      </c>
    </row>
    <row r="12" spans="5:7" ht="14.25">
      <c r="E12" s="13"/>
      <c r="F12" s="13"/>
      <c r="G12" s="3"/>
    </row>
    <row r="13" spans="3:7" ht="15.75" thickBot="1">
      <c r="C13" s="16" t="s">
        <v>16</v>
      </c>
      <c r="D13" s="16"/>
      <c r="E13" s="21"/>
      <c r="F13" s="21"/>
      <c r="G13" s="22"/>
    </row>
    <row r="14" spans="3:7" ht="14.25">
      <c r="C14" s="2" t="s">
        <v>10</v>
      </c>
      <c r="F14" s="20">
        <f>(E16+F11)/(F8-F10)</f>
        <v>3636.3636363636365</v>
      </c>
      <c r="G14" s="15">
        <f>IF(E9=0,"-",(F14-E9)/E9)</f>
        <v>-0.09090909090909088</v>
      </c>
    </row>
    <row r="15" spans="3:7" ht="14.25">
      <c r="C15" s="2" t="s">
        <v>4</v>
      </c>
      <c r="E15" s="23">
        <f>E8*E9</f>
        <v>400000</v>
      </c>
      <c r="F15" s="23">
        <f>F8*F9</f>
        <v>420000</v>
      </c>
      <c r="G15" s="14">
        <f t="shared" si="0"/>
        <v>0.05</v>
      </c>
    </row>
    <row r="16" spans="3:7" ht="14.25">
      <c r="C16" s="2" t="s">
        <v>5</v>
      </c>
      <c r="E16" s="23">
        <f>E15-E11-(E9*E10)</f>
        <v>100000</v>
      </c>
      <c r="F16" s="23">
        <f>F15-F11-(F9*F10)</f>
        <v>120000</v>
      </c>
      <c r="G16" s="14">
        <f t="shared" si="0"/>
        <v>0.2</v>
      </c>
    </row>
    <row r="17" spans="3:7" ht="14.25">
      <c r="C17" s="2" t="s">
        <v>6</v>
      </c>
      <c r="E17" s="14">
        <f>E16/E15</f>
        <v>0.25</v>
      </c>
      <c r="F17" s="14">
        <f>F16/F15</f>
        <v>0.2857142857142857</v>
      </c>
      <c r="G17" s="14">
        <f t="shared" si="0"/>
        <v>0.1428571428571428</v>
      </c>
    </row>
    <row r="18" ht="14.25"/>
    <row r="20" spans="3:6" ht="14.25">
      <c r="C20" s="4" t="s">
        <v>11</v>
      </c>
      <c r="D20" s="4"/>
      <c r="E20" s="4"/>
      <c r="F20" s="4"/>
    </row>
    <row r="21" spans="3:6" ht="14.25">
      <c r="C21" s="4" t="s">
        <v>12</v>
      </c>
      <c r="D21" s="4"/>
      <c r="E21" s="4"/>
      <c r="F21" s="4"/>
    </row>
    <row r="22" spans="3:6" ht="15">
      <c r="C22" s="1" t="s">
        <v>13</v>
      </c>
      <c r="D22" s="4"/>
      <c r="E22" s="4"/>
      <c r="F22" s="4"/>
    </row>
  </sheetData>
  <sheetProtection/>
  <hyperlinks>
    <hyperlink ref="C22" r:id="rId1" display="Learn more with a Free Trial today.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</dc:creator>
  <cp:keywords/>
  <dc:description/>
  <cp:lastModifiedBy>Reuben</cp:lastModifiedBy>
  <dcterms:created xsi:type="dcterms:W3CDTF">2012-04-11T03:22:25Z</dcterms:created>
  <dcterms:modified xsi:type="dcterms:W3CDTF">2012-04-12T02:25:16Z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